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ÓN\Desktop\PLANEACION 2022\SEGUIMIENTO PROYECTOS DE INVERSION\2022\"/>
    </mc:Choice>
  </mc:AlternateContent>
  <bookViews>
    <workbookView xWindow="0" yWindow="0" windowWidth="28800" windowHeight="12330"/>
  </bookViews>
  <sheets>
    <sheet name="SEPT 2022" sheetId="1" r:id="rId1"/>
  </sheets>
  <calcPr calcId="162913"/>
</workbook>
</file>

<file path=xl/calcChain.xml><?xml version="1.0" encoding="utf-8"?>
<calcChain xmlns="http://schemas.openxmlformats.org/spreadsheetml/2006/main">
  <c r="E10" i="1" l="1"/>
  <c r="J11" i="1" l="1"/>
  <c r="N8" i="1"/>
  <c r="N6" i="1"/>
  <c r="N12" i="1"/>
  <c r="N13" i="1"/>
  <c r="N11" i="1"/>
  <c r="J12" i="1"/>
  <c r="J13" i="1"/>
  <c r="J7" i="1"/>
  <c r="J8" i="1"/>
  <c r="J9" i="1"/>
  <c r="J6" i="1"/>
  <c r="F12" i="1" l="1"/>
  <c r="F13" i="1"/>
  <c r="F7" i="1"/>
  <c r="F8" i="1"/>
  <c r="F9" i="1"/>
  <c r="F6" i="1" l="1"/>
  <c r="D10" i="1"/>
  <c r="F11" i="1"/>
  <c r="D14" i="1"/>
  <c r="E14" i="1"/>
  <c r="D15" i="1" l="1"/>
  <c r="E15" i="1"/>
  <c r="F14" i="1"/>
  <c r="F10" i="1"/>
  <c r="F15" i="1" l="1"/>
</calcChain>
</file>

<file path=xl/sharedStrings.xml><?xml version="1.0" encoding="utf-8"?>
<sst xmlns="http://schemas.openxmlformats.org/spreadsheetml/2006/main" count="43" uniqueCount="36">
  <si>
    <t xml:space="preserve">Subtotal </t>
  </si>
  <si>
    <t xml:space="preserve">% Avance 
</t>
  </si>
  <si>
    <t xml:space="preserve">Ejecución 
</t>
  </si>
  <si>
    <t xml:space="preserve">Meta anual </t>
  </si>
  <si>
    <t>Indicador de Gestión</t>
  </si>
  <si>
    <t xml:space="preserve"> Indicador de Producto</t>
  </si>
  <si>
    <t>% de ejecución</t>
  </si>
  <si>
    <t>Apropiación
Vigente</t>
  </si>
  <si>
    <t>Indicadores de Gestión</t>
  </si>
  <si>
    <t>Indicadores de Producto</t>
  </si>
  <si>
    <t xml:space="preserve">Información Presupuestal </t>
  </si>
  <si>
    <t>Objetivo - Componente</t>
  </si>
  <si>
    <t xml:space="preserve">Proyecto </t>
  </si>
  <si>
    <t>Cód BPIN</t>
  </si>
  <si>
    <t>FORTALECIMIENTO DE LAS CONDICIONES DE CALIDAD INSTITUCIONAL CON MIRAS A LA
ACREDITACIÓN DE PROGRAMAS ACADÉMICOS CALI</t>
  </si>
  <si>
    <t>FORTALECIMIENTO DE LA INVESTIGACIÓN INSTITUCIONAL VALLE DEL CAUCA</t>
  </si>
  <si>
    <t>SERVICIO DE APOYO PARA LA PERMANENCIA A LA EDUCACIÓN SUPERIOR O TERCIARIA</t>
  </si>
  <si>
    <t>SERVICIO DE ACREDITACIÓN DE LA CALIDAD DE LA EDUCACIÓN SUPERIOR O TERCIARIA</t>
  </si>
  <si>
    <t>SERVICIO DE FORTALECIMIENTO A LAS CAPACIDADES DE LOS DOCENTES DE EDUCACIÓN SUPERIOR O TERCIARIA</t>
  </si>
  <si>
    <t>SERVICIO DE ACONDICIONAMIENTO DE AMBIENTES DE APRENDIZAJE</t>
  </si>
  <si>
    <t>DOCUMENTOS DE INVESTIGACIÓN</t>
  </si>
  <si>
    <t>DOCUMENTOS DE INVESTIGACIÓN APLICADA</t>
  </si>
  <si>
    <t>TOTAL</t>
  </si>
  <si>
    <t>Ambientes de aprendizaje para la educación terciaria o superior acondicionados</t>
  </si>
  <si>
    <t>Procesos para la acreditación de la calidad de la educación superior o terciaria adelantados</t>
  </si>
  <si>
    <t>Beneficiarios de programas o estrategias de permanencia en la educación superior o terciaria</t>
  </si>
  <si>
    <t>Docentes de educación de educación superior o terciaria beneficiados con estrategias de mejoramiento de sus capacidades</t>
  </si>
  <si>
    <t>Documentos de estudios e investigación en educación superior o terciaria realizados</t>
  </si>
  <si>
    <t>Documentos realizados</t>
  </si>
  <si>
    <t>Semilleros de investigación registrados
en RedColsi</t>
  </si>
  <si>
    <t>Investigaciones Realizadas</t>
  </si>
  <si>
    <t>Profesores Actualizados En Capacitacion</t>
  </si>
  <si>
    <t>Costo Por Usuario Atendido</t>
  </si>
  <si>
    <t>Instituciones De Educación Superior
Acreditadas Con Condiciones De Alta Calidad.</t>
  </si>
  <si>
    <t xml:space="preserve">Ejecución a nivel de Obligacion </t>
  </si>
  <si>
    <t>Distribución presupuestal de proyectos de inversión 
Seguimiento a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</si>
</sst>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26"/>
      <color theme="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9" fontId="3" fillId="3" borderId="1" xfId="2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6" fontId="2" fillId="0" borderId="1" xfId="0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166" fontId="3" fillId="3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2" fontId="2" fillId="0" borderId="1" xfId="5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2" fillId="0" borderId="3" xfId="2" applyNumberFormat="1" applyFont="1" applyBorder="1" applyAlignment="1">
      <alignment horizontal="center" vertical="center"/>
    </xf>
    <xf numFmtId="1" fontId="2" fillId="0" borderId="6" xfId="2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 3" xfId="3"/>
    <cellStyle name="Moneda" xfId="1" builtinId="4"/>
    <cellStyle name="Moneda [0]" xfId="5" builtinId="7"/>
    <cellStyle name="Normal" xfId="0" builtinId="0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114230</xdr:colOff>
      <xdr:row>0</xdr:row>
      <xdr:rowOff>100853</xdr:rowOff>
    </xdr:from>
    <xdr:to>
      <xdr:col>2</xdr:col>
      <xdr:colOff>427888</xdr:colOff>
      <xdr:row>1</xdr:row>
      <xdr:rowOff>631078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30" y="100853"/>
          <a:ext cx="3787482" cy="7207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857440</xdr:colOff>
      <xdr:row>0</xdr:row>
      <xdr:rowOff>0</xdr:rowOff>
    </xdr:from>
    <xdr:to>
      <xdr:col>2</xdr:col>
      <xdr:colOff>1731307</xdr:colOff>
      <xdr:row>1</xdr:row>
      <xdr:rowOff>649941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264" y="0"/>
          <a:ext cx="873867" cy="84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J21" sqref="J21"/>
    </sheetView>
  </sheetViews>
  <sheetFormatPr baseColWidth="10" defaultRowHeight="15" x14ac:dyDescent="0.25"/>
  <cols>
    <col min="1" max="1" width="14" style="1" bestFit="1" customWidth="1"/>
    <col min="2" max="2" width="38.140625" style="1" customWidth="1"/>
    <col min="3" max="3" width="72.5703125" style="1" customWidth="1"/>
    <col min="4" max="4" width="28.5703125" style="1" customWidth="1"/>
    <col min="5" max="5" width="22.140625" style="1" customWidth="1"/>
    <col min="6" max="6" width="13.7109375" style="1" customWidth="1"/>
    <col min="7" max="7" width="62" style="1" customWidth="1"/>
    <col min="8" max="8" width="11.42578125" style="1" customWidth="1"/>
    <col min="9" max="9" width="13.140625" style="1" customWidth="1"/>
    <col min="10" max="10" width="12.85546875" style="1" customWidth="1"/>
    <col min="11" max="11" width="32.140625" style="1" customWidth="1"/>
    <col min="12" max="12" width="11.42578125" style="35" customWidth="1"/>
    <col min="13" max="13" width="13.140625" style="35" customWidth="1"/>
    <col min="14" max="14" width="12.85546875" style="35" customWidth="1"/>
    <col min="15" max="15" width="13.85546875" style="1" bestFit="1" customWidth="1"/>
    <col min="16" max="16384" width="11.42578125" style="1"/>
  </cols>
  <sheetData>
    <row r="1" spans="1:14" ht="15" customHeight="1" x14ac:dyDescent="0.2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63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5">
      <c r="B3" s="39"/>
      <c r="C3" s="39"/>
      <c r="D3" s="39"/>
      <c r="E3" s="39"/>
      <c r="F3" s="39"/>
      <c r="G3" s="39"/>
      <c r="H3" s="39"/>
      <c r="I3" s="39"/>
      <c r="J3" s="39"/>
      <c r="K3"/>
      <c r="L3" s="34"/>
      <c r="M3" s="34"/>
      <c r="N3" s="34"/>
    </row>
    <row r="4" spans="1:14" ht="15.75" x14ac:dyDescent="0.25">
      <c r="A4" s="40" t="s">
        <v>13</v>
      </c>
      <c r="B4" s="40" t="s">
        <v>12</v>
      </c>
      <c r="C4" s="40" t="s">
        <v>11</v>
      </c>
      <c r="D4" s="41" t="s">
        <v>10</v>
      </c>
      <c r="E4" s="41"/>
      <c r="F4" s="41"/>
      <c r="G4" s="41" t="s">
        <v>9</v>
      </c>
      <c r="H4" s="41"/>
      <c r="I4" s="41"/>
      <c r="J4" s="41"/>
      <c r="K4" s="41" t="s">
        <v>8</v>
      </c>
      <c r="L4" s="41"/>
      <c r="M4" s="41"/>
      <c r="N4" s="41"/>
    </row>
    <row r="5" spans="1:14" ht="31.5" x14ac:dyDescent="0.25">
      <c r="A5" s="40"/>
      <c r="B5" s="40"/>
      <c r="C5" s="40"/>
      <c r="D5" s="19" t="s">
        <v>7</v>
      </c>
      <c r="E5" s="19" t="s">
        <v>34</v>
      </c>
      <c r="F5" s="18" t="s">
        <v>6</v>
      </c>
      <c r="G5" s="18" t="s">
        <v>5</v>
      </c>
      <c r="H5" s="18" t="s">
        <v>3</v>
      </c>
      <c r="I5" s="18" t="s">
        <v>2</v>
      </c>
      <c r="J5" s="18" t="s">
        <v>1</v>
      </c>
      <c r="K5" s="18" t="s">
        <v>4</v>
      </c>
      <c r="L5" s="31" t="s">
        <v>3</v>
      </c>
      <c r="M5" s="31" t="s">
        <v>2</v>
      </c>
      <c r="N5" s="31" t="s">
        <v>1</v>
      </c>
    </row>
    <row r="6" spans="1:14" ht="33" x14ac:dyDescent="0.25">
      <c r="A6" s="53">
        <v>2018011000172</v>
      </c>
      <c r="B6" s="54" t="s">
        <v>14</v>
      </c>
      <c r="C6" s="5" t="s">
        <v>16</v>
      </c>
      <c r="D6" s="7">
        <v>105000000</v>
      </c>
      <c r="E6" s="7">
        <v>0</v>
      </c>
      <c r="F6" s="8">
        <f>E6/D6</f>
        <v>0</v>
      </c>
      <c r="G6" s="5" t="s">
        <v>25</v>
      </c>
      <c r="H6" s="17">
        <v>1200</v>
      </c>
      <c r="I6" s="17">
        <v>0</v>
      </c>
      <c r="J6" s="25">
        <f>+I6/H6</f>
        <v>0</v>
      </c>
      <c r="K6" s="32" t="s">
        <v>31</v>
      </c>
      <c r="L6" s="28">
        <v>35</v>
      </c>
      <c r="M6" s="29">
        <v>0</v>
      </c>
      <c r="N6" s="25">
        <f>+M6/L6</f>
        <v>0</v>
      </c>
    </row>
    <row r="7" spans="1:14" ht="33" x14ac:dyDescent="0.25">
      <c r="A7" s="53"/>
      <c r="B7" s="54"/>
      <c r="C7" s="22" t="s">
        <v>17</v>
      </c>
      <c r="D7" s="7">
        <v>0</v>
      </c>
      <c r="E7" s="7">
        <v>0</v>
      </c>
      <c r="F7" s="20" t="e">
        <f t="shared" ref="F7:F9" si="0">E7/D7</f>
        <v>#DIV/0!</v>
      </c>
      <c r="G7" s="22" t="s">
        <v>24</v>
      </c>
      <c r="H7" s="21">
        <v>0</v>
      </c>
      <c r="I7" s="21">
        <v>0</v>
      </c>
      <c r="J7" s="25" t="e">
        <f t="shared" ref="J7:J9" si="1">+I7/H7</f>
        <v>#DIV/0!</v>
      </c>
      <c r="K7" s="32" t="s">
        <v>32</v>
      </c>
      <c r="L7" s="37">
        <v>523000</v>
      </c>
      <c r="M7" s="30"/>
      <c r="N7" s="25"/>
    </row>
    <row r="8" spans="1:14" ht="35.25" customHeight="1" x14ac:dyDescent="0.25">
      <c r="A8" s="53"/>
      <c r="B8" s="54"/>
      <c r="C8" s="22" t="s">
        <v>18</v>
      </c>
      <c r="D8" s="7">
        <v>100000000</v>
      </c>
      <c r="E8" s="7">
        <v>6665420</v>
      </c>
      <c r="F8" s="20">
        <f t="shared" si="0"/>
        <v>6.6654199999999997E-2</v>
      </c>
      <c r="G8" s="22" t="s">
        <v>26</v>
      </c>
      <c r="H8" s="21">
        <v>49</v>
      </c>
      <c r="I8" s="21">
        <v>49</v>
      </c>
      <c r="J8" s="25">
        <f t="shared" si="1"/>
        <v>1</v>
      </c>
      <c r="K8" s="44" t="s">
        <v>33</v>
      </c>
      <c r="L8" s="46">
        <v>0</v>
      </c>
      <c r="M8" s="48">
        <v>0</v>
      </c>
      <c r="N8" s="50">
        <f>+M8*L8</f>
        <v>0</v>
      </c>
    </row>
    <row r="9" spans="1:14" ht="33" x14ac:dyDescent="0.25">
      <c r="A9" s="53"/>
      <c r="B9" s="54"/>
      <c r="C9" s="5" t="s">
        <v>19</v>
      </c>
      <c r="D9" s="7">
        <v>7369050566</v>
      </c>
      <c r="E9" s="7">
        <v>1870578713</v>
      </c>
      <c r="F9" s="20">
        <f t="shared" si="0"/>
        <v>0.25384256713214148</v>
      </c>
      <c r="G9" s="5" t="s">
        <v>23</v>
      </c>
      <c r="H9" s="17">
        <v>50</v>
      </c>
      <c r="I9" s="23">
        <v>20</v>
      </c>
      <c r="J9" s="25">
        <f t="shared" si="1"/>
        <v>0.4</v>
      </c>
      <c r="K9" s="45"/>
      <c r="L9" s="47"/>
      <c r="M9" s="49"/>
      <c r="N9" s="51"/>
    </row>
    <row r="10" spans="1:14" ht="16.5" x14ac:dyDescent="0.25">
      <c r="A10" s="53"/>
      <c r="B10" s="52" t="s">
        <v>0</v>
      </c>
      <c r="C10" s="52"/>
      <c r="D10" s="16">
        <f>SUM(D6:D9)</f>
        <v>7574050566</v>
      </c>
      <c r="E10" s="16">
        <f>SUM(E6:E9)</f>
        <v>1877244133</v>
      </c>
      <c r="F10" s="2">
        <f>+E10/D10</f>
        <v>0.24785207289570663</v>
      </c>
      <c r="G10" s="15"/>
      <c r="H10" s="14"/>
      <c r="I10" s="14"/>
      <c r="J10" s="2"/>
      <c r="K10" s="15"/>
      <c r="L10" s="14"/>
      <c r="M10" s="14"/>
      <c r="N10" s="2"/>
    </row>
    <row r="11" spans="1:14" ht="48.75" customHeight="1" x14ac:dyDescent="0.25">
      <c r="A11" s="53">
        <v>2018011000171</v>
      </c>
      <c r="B11" s="54" t="s">
        <v>15</v>
      </c>
      <c r="C11" s="5" t="s">
        <v>20</v>
      </c>
      <c r="D11" s="7">
        <v>75000000</v>
      </c>
      <c r="E11" s="7">
        <v>75000000</v>
      </c>
      <c r="F11" s="8">
        <f>E11/D11</f>
        <v>1</v>
      </c>
      <c r="G11" s="13" t="s">
        <v>27</v>
      </c>
      <c r="H11" s="4">
        <v>1</v>
      </c>
      <c r="I11" s="12">
        <v>0</v>
      </c>
      <c r="J11" s="25">
        <f>+I11/H11</f>
        <v>0</v>
      </c>
      <c r="K11" s="33" t="s">
        <v>29</v>
      </c>
      <c r="L11" s="26">
        <v>7</v>
      </c>
      <c r="M11" s="27">
        <v>7</v>
      </c>
      <c r="N11" s="25">
        <f>+M11/L11</f>
        <v>1</v>
      </c>
    </row>
    <row r="12" spans="1:14" ht="48.75" customHeight="1" x14ac:dyDescent="0.25">
      <c r="A12" s="53"/>
      <c r="B12" s="54"/>
      <c r="C12" s="22" t="s">
        <v>21</v>
      </c>
      <c r="D12" s="7">
        <v>55000000</v>
      </c>
      <c r="E12" s="7">
        <v>51094121</v>
      </c>
      <c r="F12" s="20">
        <f t="shared" ref="F12:F13" si="2">E12/D12</f>
        <v>0.92898401818181819</v>
      </c>
      <c r="G12" s="13" t="s">
        <v>28</v>
      </c>
      <c r="H12" s="23">
        <v>5</v>
      </c>
      <c r="I12" s="24">
        <v>5</v>
      </c>
      <c r="J12" s="25">
        <f t="shared" ref="J12:J13" si="3">+I12/H12</f>
        <v>1</v>
      </c>
      <c r="K12" s="33" t="s">
        <v>30</v>
      </c>
      <c r="L12" s="36">
        <v>5</v>
      </c>
      <c r="M12" s="27">
        <v>5</v>
      </c>
      <c r="N12" s="25">
        <f t="shared" ref="N12:N13" si="4">+M12/L12</f>
        <v>1</v>
      </c>
    </row>
    <row r="13" spans="1:14" ht="39" customHeight="1" x14ac:dyDescent="0.25">
      <c r="A13" s="53"/>
      <c r="B13" s="54"/>
      <c r="C13" s="5" t="s">
        <v>18</v>
      </c>
      <c r="D13" s="6">
        <v>50000000</v>
      </c>
      <c r="E13" s="6">
        <v>50000000</v>
      </c>
      <c r="F13" s="20">
        <f t="shared" si="2"/>
        <v>1</v>
      </c>
      <c r="G13" s="13" t="s">
        <v>26</v>
      </c>
      <c r="H13" s="4">
        <v>49</v>
      </c>
      <c r="I13" s="12">
        <v>49</v>
      </c>
      <c r="J13" s="25">
        <f t="shared" si="3"/>
        <v>1</v>
      </c>
      <c r="K13" s="33" t="s">
        <v>31</v>
      </c>
      <c r="L13" s="26">
        <v>85</v>
      </c>
      <c r="M13" s="27">
        <v>85</v>
      </c>
      <c r="N13" s="25">
        <f t="shared" si="4"/>
        <v>1</v>
      </c>
    </row>
    <row r="14" spans="1:14" ht="16.5" x14ac:dyDescent="0.25">
      <c r="A14" s="53"/>
      <c r="B14" s="52" t="s">
        <v>0</v>
      </c>
      <c r="C14" s="52"/>
      <c r="D14" s="3">
        <f>SUM(D11:D13)</f>
        <v>180000000</v>
      </c>
      <c r="E14" s="3">
        <f>SUM(E11:E13)</f>
        <v>176094121</v>
      </c>
      <c r="F14" s="2">
        <f>+E14/D14</f>
        <v>0.97830067222222217</v>
      </c>
      <c r="G14" s="11"/>
      <c r="H14" s="10"/>
      <c r="I14" s="9"/>
      <c r="J14" s="2"/>
      <c r="K14" s="11"/>
      <c r="L14" s="10"/>
      <c r="M14" s="9"/>
      <c r="N14" s="2"/>
    </row>
    <row r="15" spans="1:14" ht="24.75" customHeight="1" x14ac:dyDescent="0.25">
      <c r="A15" s="42" t="s">
        <v>22</v>
      </c>
      <c r="B15" s="42"/>
      <c r="C15" s="43"/>
      <c r="D15" s="3">
        <f>+D10+D14</f>
        <v>7754050566</v>
      </c>
      <c r="E15" s="3">
        <f>+E10+E14</f>
        <v>2053338254</v>
      </c>
      <c r="F15" s="2">
        <f>+E15/D15</f>
        <v>0.26480846836406868</v>
      </c>
      <c r="G15" s="11"/>
      <c r="H15" s="10"/>
      <c r="I15" s="9"/>
      <c r="J15" s="2"/>
      <c r="K15" s="11"/>
      <c r="L15" s="10"/>
      <c r="M15" s="9"/>
      <c r="N15" s="2"/>
    </row>
  </sheetData>
  <mergeCells count="19">
    <mergeCell ref="A15:C15"/>
    <mergeCell ref="K8:K9"/>
    <mergeCell ref="L8:L9"/>
    <mergeCell ref="M8:M9"/>
    <mergeCell ref="N8:N9"/>
    <mergeCell ref="B10:C10"/>
    <mergeCell ref="A11:A14"/>
    <mergeCell ref="B11:B13"/>
    <mergeCell ref="B14:C14"/>
    <mergeCell ref="A6:A10"/>
    <mergeCell ref="B6:B9"/>
    <mergeCell ref="A1:N2"/>
    <mergeCell ref="B3:J3"/>
    <mergeCell ref="A4:A5"/>
    <mergeCell ref="B4:B5"/>
    <mergeCell ref="C4:C5"/>
    <mergeCell ref="D4:F4"/>
    <mergeCell ref="G4:J4"/>
    <mergeCell ref="K4:N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Hernando Cendales Cruz</dc:creator>
  <cp:lastModifiedBy>PLANEACIÓN</cp:lastModifiedBy>
  <cp:lastPrinted>2019-07-16T22:24:39Z</cp:lastPrinted>
  <dcterms:created xsi:type="dcterms:W3CDTF">2019-06-10T21:44:53Z</dcterms:created>
  <dcterms:modified xsi:type="dcterms:W3CDTF">2023-01-11T16:45:08Z</dcterms:modified>
</cp:coreProperties>
</file>