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activeTab="0"/>
  </bookViews>
  <sheets>
    <sheet name="BALANCE" sheetId="1" r:id="rId1"/>
    <sheet name="PYG" sheetId="2" r:id="rId2"/>
  </sheets>
  <definedNames>
    <definedName name="_xlnm.Print_Area" localSheetId="1">'PYG'!$B$2:$D$47</definedName>
  </definedNames>
  <calcPr fullCalcOnLoad="1"/>
</workbook>
</file>

<file path=xl/sharedStrings.xml><?xml version="1.0" encoding="utf-8"?>
<sst xmlns="http://schemas.openxmlformats.org/spreadsheetml/2006/main" count="103" uniqueCount="99">
  <si>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</si>
  <si>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</si>
  <si>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</si>
  <si>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</si>
  <si>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</si>
  <si>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</si>
  <si>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</si>
  <si>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INVERSIONES</t>
  </si>
  <si>
    <t xml:space="preserve">Inversiones Admon. De liquidez Renta Fija 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</si>
  <si>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</si>
  <si>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</si>
  <si>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</si>
  <si>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</si>
  <si>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</si>
  <si>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</si>
  <si>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</si>
  <si>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</si>
  <si>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Redes, Líneas y Cables</t>
  </si>
  <si>
    <t>PATRIMONIO INSTITUCIONAL</t>
  </si>
  <si>
    <t>Capital Fiscal</t>
  </si>
  <si>
    <t>Equipo Médico y Científico</t>
  </si>
  <si>
    <t>Muebles y Enseres</t>
  </si>
  <si>
    <t>Provisiones y Depreciaciones</t>
  </si>
  <si>
    <t>Equipo de Comunicación y Computo</t>
  </si>
  <si>
    <t>Equipo de Transporte</t>
  </si>
  <si>
    <t>TOTAL PATRIMONIO PUBLICO</t>
  </si>
  <si>
    <t>Depreciacion Acumulada</t>
  </si>
  <si>
    <t>OTROS ACTIVOS</t>
  </si>
  <si>
    <t>Bienes de Arte y Cultura</t>
  </si>
  <si>
    <t>TOTAL ACTIVO NO  CORRIENTE</t>
  </si>
  <si>
    <t xml:space="preserve">TOTAL ACTIVO </t>
  </si>
  <si>
    <t>TOTAL PASIVO + PATRIMONIO PUB.</t>
  </si>
  <si>
    <t>LIBARDO ROJAS SUAREZ</t>
  </si>
  <si>
    <t>JORGE E. MARTINEZ</t>
  </si>
  <si>
    <t>NEYL GRIZALES ARANA</t>
  </si>
  <si>
    <t>CONTADOR PUBLICO</t>
  </si>
  <si>
    <t>JEFE FINANCIERO</t>
  </si>
  <si>
    <t>RECTOR</t>
  </si>
  <si>
    <t>T.P. 20584-T</t>
  </si>
  <si>
    <t>C.C. # 6'208.819 Caicedonia (Valle)</t>
  </si>
  <si>
    <t>Retenciones en la Fuente por pagar</t>
  </si>
  <si>
    <t>Obligaciones financieras</t>
  </si>
  <si>
    <t>INSTITUTO TECNICO NACIONAL DE COMERCIO  "SIMON RODRIGUEZ" DE CALI.</t>
  </si>
  <si>
    <t xml:space="preserve">ESTADO DE RESULTADOS </t>
  </si>
  <si>
    <t>Miles de Pesos</t>
  </si>
  <si>
    <t>INGRESOS</t>
  </si>
  <si>
    <t>Venta de Servicios Recursos Administrados</t>
  </si>
  <si>
    <t>Devoluciones de servicios</t>
  </si>
  <si>
    <t>Operaciones Insterinstitucionales</t>
  </si>
  <si>
    <t>Aportes y Traspaso de Fondos Recibidos</t>
  </si>
  <si>
    <t>Otros ingresos</t>
  </si>
  <si>
    <t>TOTAL INGRESOS</t>
  </si>
  <si>
    <t>GASTOS GENERALES</t>
  </si>
  <si>
    <t>Gastos de Administración</t>
  </si>
  <si>
    <t>Sueldos y Salarios y Prestaciones Sociales</t>
  </si>
  <si>
    <t>Contribuciones Imputadas</t>
  </si>
  <si>
    <t>Contribuciones Efectivas</t>
  </si>
  <si>
    <t>Aportes a la Nomina</t>
  </si>
  <si>
    <t>Impuestos contribuciones y tasas</t>
  </si>
  <si>
    <t>Otros Gastos</t>
  </si>
  <si>
    <t>TOTAL GASTOS</t>
  </si>
  <si>
    <t>Venta de Servicios</t>
  </si>
  <si>
    <t>TOTAL COSTOS</t>
  </si>
  <si>
    <t>TOTAL GASTOS + COSTOS</t>
  </si>
  <si>
    <t>NEYL GRIZALES ARANA                   LIBARDO ROJAS SUAREZ</t>
  </si>
  <si>
    <t xml:space="preserve">              JORGE E. MARTINEZ G.</t>
  </si>
  <si>
    <t>RECTOR                                         CONTADOR PUBLICO</t>
  </si>
  <si>
    <t xml:space="preserve">             JEFE FINANCIERO</t>
  </si>
  <si>
    <t xml:space="preserve">                                                                   T.P. 20584-T</t>
  </si>
  <si>
    <t xml:space="preserve">                                                                   C.C# 6'208.819 Caicedonia (Valle)</t>
  </si>
  <si>
    <t>Superàvit o Dèficit del Ejercicio</t>
  </si>
  <si>
    <t>SUPERAVIT O DEFICIT DEL EJERCICIO</t>
  </si>
  <si>
    <t>Ctas x pagar proveedores</t>
  </si>
  <si>
    <t>Construcciones en Curso</t>
  </si>
  <si>
    <t>Valorizaciones</t>
  </si>
  <si>
    <t>Superavit por Valorizacion</t>
  </si>
  <si>
    <t>Intereses de Operaciones de Finan TES</t>
  </si>
  <si>
    <t>Depreciaciones</t>
  </si>
  <si>
    <t>Amortizaciones</t>
  </si>
  <si>
    <t>BANCOS</t>
  </si>
  <si>
    <t>Otros Intereses</t>
  </si>
  <si>
    <t>Comisiones y Otros Gastos Bancarios</t>
  </si>
  <si>
    <t>A LARGO PLAZO</t>
  </si>
  <si>
    <t>A CORTO PLAZO</t>
  </si>
  <si>
    <t>Utilidad por Valorización</t>
  </si>
  <si>
    <t>NIT. 800.248.004-7</t>
  </si>
  <si>
    <t>PASIVO NO CORRIENTE</t>
  </si>
  <si>
    <t>NIT.800.248.004-7</t>
  </si>
  <si>
    <t>Anticipo a Proveedores</t>
  </si>
  <si>
    <t>Ajuste Ejercicios Anteriores</t>
  </si>
  <si>
    <t>Licencias Y Software</t>
  </si>
  <si>
    <t>BALANCE GENERAL AL 30 DE JUNIO DE 2014</t>
  </si>
  <si>
    <t>DEL 1 DE ENERO AL 30 DE JUNIO  DE 2014</t>
  </si>
  <si>
    <t>GASTOS OPERACIONALES</t>
  </si>
  <si>
    <t>Original Firmado</t>
  </si>
  <si>
    <t xml:space="preserve">       Original Firmado</t>
  </si>
  <si>
    <t xml:space="preserve">    Original Firmado</t>
  </si>
  <si>
    <t xml:space="preserve">        Original Firmado                                    Original Firmado</t>
  </si>
  <si>
    <t xml:space="preserve">     Original Firmado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</si>
</sst>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&quot;$&quot;\ #,##0;&quot;$&quot;\ \-#,##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sz val="12"/>
      <name val="Arial"/>
      <family val="2"/>
    </font>
    <font>
      <sz val="12"/>
      <name val="Baskerville Old Face"/>
      <family val="1"/>
    </font>
    <font>
      <b/>
      <sz val="12"/>
      <name val="Baskerville Old Face"/>
      <family val="1"/>
    </font>
    <font>
      <b/>
      <sz val="14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b/>
      <i/>
      <u val="single"/>
      <sz val="11"/>
      <name val="Cambria"/>
      <family val="1"/>
    </font>
    <font>
      <b/>
      <i/>
      <sz val="11"/>
      <name val="Cambria"/>
      <family val="1"/>
    </font>
    <font>
      <b/>
      <sz val="12"/>
      <name val="Cambria"/>
      <family val="1"/>
    </font>
    <font>
      <i/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b/>
      <i/>
      <sz val="12"/>
      <color indexed="8"/>
      <name val="Cambria"/>
      <family val="1"/>
    </font>
    <font>
      <b/>
      <i/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Baskerville Old Face"/>
      <family val="1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b/>
      <i/>
      <sz val="12"/>
      <color theme="1"/>
      <name val="Cambria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5" fillId="0" borderId="11" xfId="54" applyNumberFormat="1" applyFont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3" fillId="0" borderId="0" xfId="54" applyFont="1" applyBorder="1" applyAlignment="1">
      <alignment horizontal="left"/>
      <protection/>
    </xf>
    <xf numFmtId="3" fontId="34" fillId="0" borderId="0" xfId="54" applyNumberFormat="1" applyFont="1" applyBorder="1">
      <alignment/>
      <protection/>
    </xf>
    <xf numFmtId="0" fontId="34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0" fontId="35" fillId="0" borderId="0" xfId="54" applyFont="1" applyBorder="1">
      <alignment/>
      <protection/>
    </xf>
    <xf numFmtId="0" fontId="0" fillId="0" borderId="0" xfId="0" applyBorder="1" applyAlignment="1">
      <alignment/>
    </xf>
    <xf numFmtId="0" fontId="36" fillId="0" borderId="0" xfId="54" applyFont="1" applyBorder="1">
      <alignment/>
      <protection/>
    </xf>
    <xf numFmtId="3" fontId="36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3" fontId="6" fillId="33" borderId="11" xfId="54" applyNumberFormat="1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7" fillId="33" borderId="12" xfId="54" applyFont="1" applyFill="1" applyBorder="1" applyAlignment="1">
      <alignment horizontal="center"/>
      <protection/>
    </xf>
    <xf numFmtId="3" fontId="11" fillId="0" borderId="0" xfId="54" applyNumberFormat="1" applyFont="1" applyBorder="1">
      <alignment/>
      <protection/>
    </xf>
    <xf numFmtId="3" fontId="11" fillId="0" borderId="13" xfId="54" applyNumberFormat="1" applyFont="1" applyBorder="1">
      <alignment/>
      <protection/>
    </xf>
    <xf numFmtId="0" fontId="5" fillId="0" borderId="14" xfId="54" applyFont="1" applyBorder="1">
      <alignment/>
      <protection/>
    </xf>
    <xf numFmtId="3" fontId="12" fillId="0" borderId="0" xfId="54" applyNumberFormat="1" applyFont="1" applyBorder="1">
      <alignment/>
      <protection/>
    </xf>
    <xf numFmtId="3" fontId="13" fillId="0" borderId="13" xfId="54" applyNumberFormat="1" applyFont="1" applyBorder="1">
      <alignment/>
      <protection/>
    </xf>
    <xf numFmtId="0" fontId="3" fillId="0" borderId="14" xfId="54" applyFont="1" applyBorder="1">
      <alignment/>
      <protection/>
    </xf>
    <xf numFmtId="3" fontId="12" fillId="0" borderId="13" xfId="54" applyNumberFormat="1" applyFont="1" applyBorder="1">
      <alignment/>
      <protection/>
    </xf>
    <xf numFmtId="3" fontId="12" fillId="0" borderId="10" xfId="54" applyNumberFormat="1" applyFont="1" applyBorder="1">
      <alignment/>
      <protection/>
    </xf>
    <xf numFmtId="0" fontId="3" fillId="0" borderId="14" xfId="54" applyFont="1" applyBorder="1" applyAlignment="1" applyProtection="1">
      <alignment horizontal="left"/>
      <protection/>
    </xf>
    <xf numFmtId="0" fontId="37" fillId="33" borderId="12" xfId="54" applyFont="1" applyFill="1" applyBorder="1" applyAlignment="1">
      <alignment horizontal="right"/>
      <protection/>
    </xf>
    <xf numFmtId="3" fontId="13" fillId="33" borderId="15" xfId="54" applyNumberFormat="1" applyFont="1" applyFill="1" applyBorder="1">
      <alignment/>
      <protection/>
    </xf>
    <xf numFmtId="0" fontId="38" fillId="33" borderId="12" xfId="54" applyFont="1" applyFill="1" applyBorder="1" applyAlignment="1">
      <alignment horizontal="right"/>
      <protection/>
    </xf>
    <xf numFmtId="0" fontId="5" fillId="0" borderId="14" xfId="54" applyFont="1" applyFill="1" applyBorder="1" applyAlignment="1">
      <alignment horizontal="right"/>
      <protection/>
    </xf>
    <xf numFmtId="3" fontId="12" fillId="0" borderId="0" xfId="54" applyNumberFormat="1" applyFont="1" applyFill="1" applyBorder="1">
      <alignment/>
      <protection/>
    </xf>
    <xf numFmtId="3" fontId="13" fillId="0" borderId="13" xfId="54" applyNumberFormat="1" applyFont="1" applyFill="1" applyBorder="1">
      <alignment/>
      <protection/>
    </xf>
    <xf numFmtId="173" fontId="14" fillId="33" borderId="15" xfId="54" applyNumberFormat="1" applyFont="1" applyFill="1" applyBorder="1">
      <alignment/>
      <protection/>
    </xf>
    <xf numFmtId="3" fontId="5" fillId="0" borderId="13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3" fontId="36" fillId="0" borderId="13" xfId="54" applyNumberFormat="1" applyFont="1" applyBorder="1">
      <alignment/>
      <protection/>
    </xf>
    <xf numFmtId="0" fontId="36" fillId="0" borderId="16" xfId="54" applyFont="1" applyBorder="1">
      <alignment/>
      <protection/>
    </xf>
    <xf numFmtId="3" fontId="36" fillId="0" borderId="17" xfId="54" applyNumberFormat="1" applyFont="1" applyBorder="1">
      <alignment/>
      <protection/>
    </xf>
    <xf numFmtId="3" fontId="36" fillId="0" borderId="18" xfId="54" applyNumberFormat="1" applyFont="1" applyBorder="1">
      <alignment/>
      <protection/>
    </xf>
    <xf numFmtId="3" fontId="4" fillId="0" borderId="10" xfId="54" applyNumberFormat="1" applyFont="1" applyBorder="1">
      <alignment/>
      <protection/>
    </xf>
    <xf numFmtId="0" fontId="2" fillId="0" borderId="19" xfId="54" applyFont="1" applyBorder="1">
      <alignment/>
      <protection/>
    </xf>
    <xf numFmtId="0" fontId="0" fillId="0" borderId="19" xfId="0" applyBorder="1" applyAlignment="1">
      <alignment/>
    </xf>
    <xf numFmtId="0" fontId="36" fillId="0" borderId="14" xfId="54" applyFont="1" applyBorder="1" applyAlignment="1">
      <alignment horizontal="center"/>
      <protection/>
    </xf>
    <xf numFmtId="0" fontId="2" fillId="0" borderId="20" xfId="54" applyFont="1" applyBorder="1">
      <alignment/>
      <protection/>
    </xf>
    <xf numFmtId="3" fontId="3" fillId="0" borderId="19" xfId="54" applyNumberFormat="1" applyFont="1" applyBorder="1">
      <alignment/>
      <protection/>
    </xf>
    <xf numFmtId="3" fontId="5" fillId="0" borderId="19" xfId="54" applyNumberFormat="1" applyFont="1" applyBorder="1">
      <alignment/>
      <protection/>
    </xf>
    <xf numFmtId="0" fontId="2" fillId="0" borderId="21" xfId="54" applyFont="1" applyBorder="1">
      <alignment/>
      <protection/>
    </xf>
    <xf numFmtId="0" fontId="33" fillId="0" borderId="22" xfId="54" applyFont="1" applyBorder="1">
      <alignment/>
      <protection/>
    </xf>
    <xf numFmtId="0" fontId="65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0" fontId="8" fillId="0" borderId="22" xfId="54" applyFont="1" applyBorder="1">
      <alignment/>
      <protection/>
    </xf>
    <xf numFmtId="0" fontId="4" fillId="0" borderId="22" xfId="54" applyFont="1" applyBorder="1">
      <alignment/>
      <protection/>
    </xf>
    <xf numFmtId="0" fontId="2" fillId="0" borderId="22" xfId="54" applyFont="1" applyBorder="1">
      <alignment/>
      <protection/>
    </xf>
    <xf numFmtId="0" fontId="33" fillId="0" borderId="22" xfId="54" applyFont="1" applyBorder="1" applyAlignment="1">
      <alignment horizontal="right"/>
      <protection/>
    </xf>
    <xf numFmtId="3" fontId="6" fillId="33" borderId="23" xfId="54" applyNumberFormat="1" applyFont="1" applyFill="1" applyBorder="1" applyAlignment="1">
      <alignment horizontal="center"/>
      <protection/>
    </xf>
    <xf numFmtId="3" fontId="2" fillId="0" borderId="19" xfId="54" applyNumberFormat="1" applyFont="1" applyBorder="1">
      <alignment/>
      <protection/>
    </xf>
    <xf numFmtId="0" fontId="4" fillId="0" borderId="22" xfId="54" applyFont="1" applyFill="1" applyBorder="1">
      <alignment/>
      <protection/>
    </xf>
    <xf numFmtId="0" fontId="10" fillId="33" borderId="22" xfId="54" applyFont="1" applyFill="1" applyBorder="1" applyAlignment="1">
      <alignment horizontal="center"/>
      <protection/>
    </xf>
    <xf numFmtId="0" fontId="34" fillId="0" borderId="22" xfId="54" applyFont="1" applyBorder="1">
      <alignment/>
      <protection/>
    </xf>
    <xf numFmtId="0" fontId="34" fillId="0" borderId="19" xfId="54" applyFont="1" applyBorder="1">
      <alignment/>
      <protection/>
    </xf>
    <xf numFmtId="0" fontId="36" fillId="0" borderId="22" xfId="54" applyFont="1" applyBorder="1" applyAlignment="1">
      <alignment horizontal="center"/>
      <protection/>
    </xf>
    <xf numFmtId="0" fontId="36" fillId="0" borderId="19" xfId="54" applyFont="1" applyBorder="1">
      <alignment/>
      <protection/>
    </xf>
    <xf numFmtId="0" fontId="2" fillId="0" borderId="24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7" fillId="0" borderId="22" xfId="0" applyFont="1" applyBorder="1" applyAlignment="1">
      <alignment/>
    </xf>
    <xf numFmtId="0" fontId="67" fillId="0" borderId="0" xfId="0" applyFont="1" applyBorder="1" applyAlignment="1">
      <alignment/>
    </xf>
    <xf numFmtId="3" fontId="4" fillId="0" borderId="19" xfId="54" applyNumberFormat="1" applyFont="1" applyBorder="1">
      <alignment/>
      <protection/>
    </xf>
    <xf numFmtId="3" fontId="12" fillId="0" borderId="10" xfId="54" applyNumberFormat="1" applyFont="1" applyFill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3" fillId="0" borderId="14" xfId="54" applyFont="1" applyFill="1" applyBorder="1">
      <alignment/>
      <protection/>
    </xf>
    <xf numFmtId="0" fontId="9" fillId="33" borderId="2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3" fontId="3" fillId="0" borderId="25" xfId="54" applyNumberFormat="1" applyFont="1" applyBorder="1">
      <alignment/>
      <protection/>
    </xf>
    <xf numFmtId="3" fontId="2" fillId="0" borderId="25" xfId="54" applyNumberFormat="1" applyFont="1" applyBorder="1">
      <alignment/>
      <protection/>
    </xf>
    <xf numFmtId="3" fontId="66" fillId="0" borderId="0" xfId="0" applyNumberFormat="1" applyFont="1" applyFill="1" applyBorder="1" applyAlignment="1">
      <alignment/>
    </xf>
    <xf numFmtId="0" fontId="33" fillId="0" borderId="22" xfId="54" applyFont="1" applyBorder="1" applyAlignment="1">
      <alignment horizontal="center"/>
      <protection/>
    </xf>
    <xf numFmtId="0" fontId="68" fillId="0" borderId="0" xfId="0" applyFont="1" applyBorder="1" applyAlignment="1">
      <alignment/>
    </xf>
    <xf numFmtId="0" fontId="0" fillId="0" borderId="22" xfId="0" applyBorder="1" applyAlignment="1">
      <alignment/>
    </xf>
    <xf numFmtId="0" fontId="66" fillId="0" borderId="0" xfId="0" applyFont="1" applyBorder="1" applyAlignment="1">
      <alignment/>
    </xf>
    <xf numFmtId="0" fontId="36" fillId="0" borderId="0" xfId="54" applyFont="1" applyBorder="1" applyAlignment="1">
      <alignment horizontal="center"/>
      <protection/>
    </xf>
    <xf numFmtId="0" fontId="36" fillId="0" borderId="19" xfId="54" applyFont="1" applyBorder="1" applyAlignment="1">
      <alignment horizontal="center"/>
      <protection/>
    </xf>
    <xf numFmtId="0" fontId="9" fillId="33" borderId="26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9" fillId="0" borderId="22" xfId="54" applyFont="1" applyBorder="1" applyAlignment="1">
      <alignment horizontal="center"/>
      <protection/>
    </xf>
    <xf numFmtId="0" fontId="69" fillId="0" borderId="0" xfId="54" applyFont="1" applyBorder="1" applyAlignment="1">
      <alignment horizontal="center"/>
      <protection/>
    </xf>
    <xf numFmtId="0" fontId="69" fillId="0" borderId="19" xfId="54" applyFont="1" applyBorder="1" applyAlignment="1">
      <alignment horizontal="center"/>
      <protection/>
    </xf>
    <xf numFmtId="0" fontId="33" fillId="0" borderId="22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3" fillId="0" borderId="19" xfId="54" applyFont="1" applyBorder="1" applyAlignment="1">
      <alignment horizontal="center"/>
      <protection/>
    </xf>
    <xf numFmtId="0" fontId="39" fillId="33" borderId="28" xfId="54" applyFont="1" applyFill="1" applyBorder="1" applyAlignment="1">
      <alignment horizontal="center"/>
      <protection/>
    </xf>
    <xf numFmtId="0" fontId="39" fillId="33" borderId="29" xfId="54" applyFont="1" applyFill="1" applyBorder="1" applyAlignment="1">
      <alignment horizontal="center"/>
      <protection/>
    </xf>
    <xf numFmtId="0" fontId="39" fillId="33" borderId="30" xfId="54" applyFont="1" applyFill="1" applyBorder="1" applyAlignment="1">
      <alignment horizontal="center"/>
      <protection/>
    </xf>
    <xf numFmtId="0" fontId="39" fillId="33" borderId="31" xfId="54" applyFont="1" applyFill="1" applyBorder="1" applyAlignment="1">
      <alignment horizontal="center"/>
      <protection/>
    </xf>
    <xf numFmtId="0" fontId="39" fillId="33" borderId="32" xfId="54" applyFont="1" applyFill="1" applyBorder="1" applyAlignment="1">
      <alignment horizontal="center"/>
      <protection/>
    </xf>
    <xf numFmtId="0" fontId="9" fillId="33" borderId="33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9" fillId="33" borderId="35" xfId="0" applyFont="1" applyFill="1" applyBorder="1" applyAlignment="1">
      <alignment horizontal="center"/>
    </xf>
    <xf numFmtId="0" fontId="39" fillId="0" borderId="14" xfId="54" applyFont="1" applyBorder="1" applyAlignment="1">
      <alignment horizontal="center"/>
      <protection/>
    </xf>
    <xf numFmtId="0" fontId="39" fillId="0" borderId="0" xfId="54" applyFont="1" applyBorder="1" applyAlignment="1">
      <alignment horizontal="center"/>
      <protection/>
    </xf>
    <xf numFmtId="0" fontId="39" fillId="0" borderId="13" xfId="54" applyFont="1" applyBorder="1" applyAlignment="1">
      <alignment horizontal="center"/>
      <protection/>
    </xf>
    <xf numFmtId="0" fontId="36" fillId="0" borderId="14" xfId="54" applyFont="1" applyBorder="1" applyAlignment="1">
      <alignment horizontal="center"/>
      <protection/>
    </xf>
    <xf numFmtId="0" fontId="36" fillId="0" borderId="13" xfId="54" applyFont="1" applyBorder="1" applyAlignment="1">
      <alignment horizontal="center"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70" fillId="0" borderId="22" xfId="54" applyFont="1" applyBorder="1" applyAlignment="1">
      <alignment horizontal="center"/>
      <protection/>
    </xf>
    <xf numFmtId="0" fontId="2" fillId="0" borderId="0" xfId="54" applyFont="1" applyBorder="1" applyAlignment="1">
      <alignment horizontal="left"/>
      <protection/>
    </xf>
    <xf numFmtId="0" fontId="70" fillId="0" borderId="0" xfId="54" applyFont="1" applyBorder="1" applyAlignment="1">
      <alignment horizontal="left"/>
      <protection/>
    </xf>
    <xf numFmtId="0" fontId="71" fillId="0" borderId="14" xfId="54" applyFont="1" applyBorder="1" applyAlignment="1">
      <alignment/>
      <protection/>
    </xf>
    <xf numFmtId="0" fontId="71" fillId="0" borderId="0" xfId="54" applyFont="1" applyBorder="1" applyAlignment="1">
      <alignment horizontal="center"/>
      <protection/>
    </xf>
    <xf numFmtId="0" fontId="71" fillId="0" borderId="13" xfId="54" applyFont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8" customWidth="1"/>
    <col min="2" max="2" width="29.57421875" style="8" customWidth="1"/>
    <col min="3" max="3" width="9.00390625" style="8" customWidth="1"/>
    <col min="4" max="4" width="9.28125" style="8" customWidth="1"/>
    <col min="5" max="5" width="0.9921875" style="8" customWidth="1"/>
    <col min="6" max="6" width="32.8515625" style="8" customWidth="1"/>
    <col min="7" max="7" width="10.00390625" style="8" bestFit="1" customWidth="1"/>
    <col min="8" max="8" width="9.7109375" style="8" customWidth="1"/>
    <col min="9" max="16384" width="11.421875" style="8" customWidth="1"/>
  </cols>
  <sheetData>
    <row r="2" spans="2:8" ht="17.25">
      <c r="B2" s="91" t="s">
        <v>0</v>
      </c>
      <c r="C2" s="92"/>
      <c r="D2" s="92"/>
      <c r="E2" s="92"/>
      <c r="F2" s="92"/>
      <c r="G2" s="92"/>
      <c r="H2" s="93"/>
    </row>
    <row r="3" spans="2:8" ht="17.25">
      <c r="B3" s="79"/>
      <c r="C3" s="80"/>
      <c r="D3" s="80" t="s">
        <v>85</v>
      </c>
      <c r="E3" s="80"/>
      <c r="F3" s="80"/>
      <c r="G3" s="80"/>
      <c r="H3" s="81"/>
    </row>
    <row r="4" spans="2:8" ht="15.75">
      <c r="B4" s="94" t="s">
        <v>91</v>
      </c>
      <c r="C4" s="95"/>
      <c r="D4" s="95"/>
      <c r="E4" s="95"/>
      <c r="F4" s="95"/>
      <c r="G4" s="95"/>
      <c r="H4" s="96"/>
    </row>
    <row r="5" spans="2:8" ht="15.75" thickBot="1">
      <c r="B5" s="97" t="s">
        <v>1</v>
      </c>
      <c r="C5" s="98"/>
      <c r="D5" s="98"/>
      <c r="E5" s="98"/>
      <c r="F5" s="98"/>
      <c r="G5" s="98"/>
      <c r="H5" s="99"/>
    </row>
    <row r="6" spans="2:8" ht="16.5" thickBot="1">
      <c r="B6" s="100" t="s">
        <v>2</v>
      </c>
      <c r="C6" s="101"/>
      <c r="D6" s="102"/>
      <c r="E6" s="1"/>
      <c r="F6" s="103" t="s">
        <v>3</v>
      </c>
      <c r="G6" s="101"/>
      <c r="H6" s="104"/>
    </row>
    <row r="7" spans="2:8" ht="15">
      <c r="B7" s="85" t="s">
        <v>4</v>
      </c>
      <c r="C7" s="2"/>
      <c r="D7" s="2"/>
      <c r="E7" s="1"/>
      <c r="F7" s="10" t="s">
        <v>5</v>
      </c>
      <c r="G7" s="1"/>
      <c r="H7" s="50"/>
    </row>
    <row r="8" spans="2:8" ht="15">
      <c r="B8" s="54" t="s">
        <v>6</v>
      </c>
      <c r="C8" s="2"/>
      <c r="D8" s="2">
        <f>C9</f>
        <v>239785</v>
      </c>
      <c r="E8" s="1"/>
      <c r="F8" s="86" t="s">
        <v>83</v>
      </c>
      <c r="G8" s="56"/>
      <c r="H8" s="75">
        <f>SUM(G9:G12)</f>
        <v>64989</v>
      </c>
    </row>
    <row r="9" spans="2:8" ht="15">
      <c r="B9" s="54" t="s">
        <v>79</v>
      </c>
      <c r="C9" s="46">
        <v>239785</v>
      </c>
      <c r="D9" s="2"/>
      <c r="E9" s="1"/>
      <c r="F9" s="55"/>
      <c r="G9" s="6"/>
      <c r="H9" s="51"/>
    </row>
    <row r="10" spans="2:8" ht="15">
      <c r="B10" s="54"/>
      <c r="C10" s="2"/>
      <c r="D10" s="2"/>
      <c r="E10" s="1"/>
      <c r="F10" s="55" t="s">
        <v>72</v>
      </c>
      <c r="G10" s="6">
        <v>61295</v>
      </c>
      <c r="H10" s="51"/>
    </row>
    <row r="11" spans="2:8" ht="15">
      <c r="B11" s="54" t="s">
        <v>7</v>
      </c>
      <c r="C11" s="2"/>
      <c r="D11" s="2">
        <f>+C12</f>
        <v>41562</v>
      </c>
      <c r="E11" s="1"/>
      <c r="F11" s="3" t="s">
        <v>40</v>
      </c>
      <c r="G11" s="2">
        <v>608</v>
      </c>
      <c r="H11" s="48"/>
    </row>
    <row r="12" spans="2:8" ht="15">
      <c r="B12" s="57" t="s">
        <v>8</v>
      </c>
      <c r="C12" s="77">
        <v>41562</v>
      </c>
      <c r="D12" s="2"/>
      <c r="E12" s="1"/>
      <c r="F12" s="3" t="s">
        <v>41</v>
      </c>
      <c r="G12" s="4">
        <v>3086</v>
      </c>
      <c r="H12" s="48"/>
    </row>
    <row r="13" spans="2:8" ht="15">
      <c r="B13" s="58"/>
      <c r="C13" s="2"/>
      <c r="D13" s="15"/>
      <c r="E13" s="1"/>
      <c r="F13" s="15"/>
      <c r="G13" s="15"/>
      <c r="H13" s="48"/>
    </row>
    <row r="14" spans="2:8" ht="15">
      <c r="B14" s="54" t="s">
        <v>9</v>
      </c>
      <c r="C14" s="2"/>
      <c r="D14" s="2">
        <f>SUM(C15:C17)</f>
        <v>200186</v>
      </c>
      <c r="E14" s="2"/>
      <c r="F14" s="86" t="s">
        <v>86</v>
      </c>
      <c r="G14" s="15"/>
      <c r="H14" s="48"/>
    </row>
    <row r="15" spans="2:8" ht="15">
      <c r="B15" s="58" t="s">
        <v>10</v>
      </c>
      <c r="C15" s="2">
        <v>117610</v>
      </c>
      <c r="D15" s="2"/>
      <c r="E15" s="1"/>
      <c r="F15" s="13" t="s">
        <v>82</v>
      </c>
      <c r="G15" s="2"/>
      <c r="H15" s="51">
        <f>SUM(G16)</f>
        <v>11467</v>
      </c>
    </row>
    <row r="16" spans="2:8" ht="15">
      <c r="B16" s="57" t="s">
        <v>88</v>
      </c>
      <c r="C16" s="2">
        <v>77138</v>
      </c>
      <c r="D16" s="2"/>
      <c r="E16" s="1"/>
      <c r="F16" s="3" t="s">
        <v>41</v>
      </c>
      <c r="G16" s="4">
        <v>11467</v>
      </c>
      <c r="H16" s="51"/>
    </row>
    <row r="17" spans="2:8" ht="15">
      <c r="B17" s="57" t="s">
        <v>11</v>
      </c>
      <c r="C17" s="2">
        <v>5438</v>
      </c>
      <c r="D17" s="2"/>
      <c r="E17" s="1"/>
      <c r="F17" s="10"/>
      <c r="G17" s="1"/>
      <c r="H17" s="52"/>
    </row>
    <row r="18" spans="2:8" ht="15">
      <c r="B18" s="59"/>
      <c r="C18" s="83"/>
      <c r="D18" s="2"/>
      <c r="E18" s="1"/>
      <c r="F18" s="3"/>
      <c r="G18" s="6"/>
      <c r="H18" s="47"/>
    </row>
    <row r="19" spans="2:8" ht="15">
      <c r="B19" s="60" t="s">
        <v>13</v>
      </c>
      <c r="C19" s="2"/>
      <c r="D19" s="7">
        <f>+D8+D11+D14</f>
        <v>481533</v>
      </c>
      <c r="E19" s="1"/>
      <c r="F19" s="18" t="s">
        <v>12</v>
      </c>
      <c r="G19" s="18"/>
      <c r="H19" s="61">
        <f>SUM(H15+H8)</f>
        <v>76456</v>
      </c>
    </row>
    <row r="20" spans="2:8" ht="15">
      <c r="B20" s="85" t="s">
        <v>14</v>
      </c>
      <c r="C20" s="5"/>
      <c r="D20" s="5"/>
      <c r="E20" s="1"/>
      <c r="F20" s="3"/>
      <c r="G20" s="6"/>
      <c r="H20" s="47"/>
    </row>
    <row r="21" spans="2:8" ht="15.75" thickBot="1">
      <c r="B21" s="54" t="s">
        <v>15</v>
      </c>
      <c r="C21" s="2"/>
      <c r="D21" s="2">
        <f>SUM(C22:C28)</f>
        <v>3273267</v>
      </c>
      <c r="E21" s="1"/>
      <c r="F21" s="1"/>
      <c r="G21" s="1"/>
      <c r="H21" s="47"/>
    </row>
    <row r="22" spans="2:8" ht="16.5" thickBot="1">
      <c r="B22" s="73" t="s">
        <v>73</v>
      </c>
      <c r="C22" s="84">
        <v>2503817</v>
      </c>
      <c r="D22" s="2"/>
      <c r="E22" s="1"/>
      <c r="F22" s="103" t="s">
        <v>16</v>
      </c>
      <c r="G22" s="101"/>
      <c r="H22" s="104"/>
    </row>
    <row r="23" spans="2:8" ht="15">
      <c r="B23" s="58" t="s">
        <v>17</v>
      </c>
      <c r="C23" s="6">
        <v>10467</v>
      </c>
      <c r="D23" s="2"/>
      <c r="E23" s="1"/>
      <c r="F23" s="14" t="s">
        <v>18</v>
      </c>
      <c r="G23" s="1"/>
      <c r="H23" s="51">
        <f>SUM(G24:G27)</f>
        <v>4195724</v>
      </c>
    </row>
    <row r="24" spans="2:9" ht="15">
      <c r="B24" s="58" t="s">
        <v>20</v>
      </c>
      <c r="C24" s="6">
        <v>27249</v>
      </c>
      <c r="D24" s="2"/>
      <c r="E24" s="1"/>
      <c r="F24" s="3" t="s">
        <v>19</v>
      </c>
      <c r="G24" s="2">
        <v>3492699</v>
      </c>
      <c r="H24" s="62"/>
      <c r="I24" s="22"/>
    </row>
    <row r="25" spans="2:8" ht="15">
      <c r="B25" s="58" t="s">
        <v>21</v>
      </c>
      <c r="C25" s="6">
        <v>404748</v>
      </c>
      <c r="D25" s="2"/>
      <c r="E25" s="1"/>
      <c r="F25" s="9" t="s">
        <v>70</v>
      </c>
      <c r="G25" s="6">
        <v>767594</v>
      </c>
      <c r="H25" s="47"/>
    </row>
    <row r="26" spans="2:8" ht="15">
      <c r="B26" s="58" t="s">
        <v>23</v>
      </c>
      <c r="C26" s="6">
        <v>890858</v>
      </c>
      <c r="D26" s="2"/>
      <c r="E26" s="1"/>
      <c r="F26" s="74" t="s">
        <v>75</v>
      </c>
      <c r="G26" s="56">
        <v>40687</v>
      </c>
      <c r="H26" s="47"/>
    </row>
    <row r="27" spans="2:8" ht="15">
      <c r="B27" s="58" t="s">
        <v>24</v>
      </c>
      <c r="C27" s="6">
        <v>57492</v>
      </c>
      <c r="D27" s="5"/>
      <c r="E27" s="1"/>
      <c r="F27" s="3" t="s">
        <v>22</v>
      </c>
      <c r="G27" s="4">
        <v>-105256</v>
      </c>
      <c r="H27" s="47"/>
    </row>
    <row r="28" spans="2:8" ht="15">
      <c r="B28" s="63" t="s">
        <v>26</v>
      </c>
      <c r="C28" s="4">
        <v>-621364</v>
      </c>
      <c r="D28" s="5"/>
      <c r="E28" s="1"/>
      <c r="F28" s="15"/>
      <c r="G28" s="15"/>
      <c r="H28" s="48"/>
    </row>
    <row r="29" spans="2:8" ht="15">
      <c r="B29" s="87"/>
      <c r="C29" s="15"/>
      <c r="D29" s="5"/>
      <c r="E29" s="1"/>
      <c r="F29" s="19" t="s">
        <v>25</v>
      </c>
      <c r="G29" s="18"/>
      <c r="H29" s="61">
        <f>+H23</f>
        <v>4195724</v>
      </c>
    </row>
    <row r="30" spans="2:8" ht="15">
      <c r="B30" s="54" t="s">
        <v>27</v>
      </c>
      <c r="C30" s="2"/>
      <c r="D30" s="2">
        <f>SUM(C31:C34)</f>
        <v>517380</v>
      </c>
      <c r="E30" s="1"/>
      <c r="F30" s="1"/>
      <c r="G30" s="1"/>
      <c r="H30" s="47"/>
    </row>
    <row r="31" spans="2:8" ht="15">
      <c r="B31" s="58" t="s">
        <v>28</v>
      </c>
      <c r="C31" s="2">
        <v>37748</v>
      </c>
      <c r="D31" s="2"/>
      <c r="E31" s="1"/>
      <c r="F31" s="1"/>
      <c r="G31" s="1"/>
      <c r="H31" s="62"/>
    </row>
    <row r="32" spans="2:8" ht="15">
      <c r="B32" s="58" t="s">
        <v>90</v>
      </c>
      <c r="C32" s="2">
        <v>447319</v>
      </c>
      <c r="D32" s="2"/>
      <c r="E32" s="1"/>
      <c r="F32" s="1"/>
      <c r="G32" s="1"/>
      <c r="H32" s="62"/>
    </row>
    <row r="33" spans="2:8" ht="15">
      <c r="B33" s="58" t="s">
        <v>74</v>
      </c>
      <c r="C33" s="2">
        <v>40687</v>
      </c>
      <c r="D33" s="2"/>
      <c r="E33" s="1"/>
      <c r="F33" s="1"/>
      <c r="G33" s="1"/>
      <c r="H33" s="62"/>
    </row>
    <row r="34" spans="2:8" ht="15">
      <c r="B34" s="63" t="s">
        <v>78</v>
      </c>
      <c r="C34" s="88">
        <v>-8374</v>
      </c>
      <c r="D34" s="5"/>
      <c r="E34" s="1"/>
      <c r="F34" s="1"/>
      <c r="G34" s="1"/>
      <c r="H34" s="47"/>
    </row>
    <row r="35" spans="2:8" ht="15">
      <c r="B35" s="60" t="s">
        <v>29</v>
      </c>
      <c r="C35" s="82"/>
      <c r="D35" s="72">
        <f>+D30+D21</f>
        <v>3790647</v>
      </c>
      <c r="E35" s="1"/>
      <c r="F35" s="1"/>
      <c r="G35" s="1"/>
      <c r="H35" s="47"/>
    </row>
    <row r="36" spans="2:8" ht="15">
      <c r="B36" s="60"/>
      <c r="C36" s="2"/>
      <c r="D36" s="7"/>
      <c r="E36" s="1"/>
      <c r="F36" s="1"/>
      <c r="G36" s="1"/>
      <c r="H36" s="47"/>
    </row>
    <row r="37" spans="2:8" ht="15">
      <c r="B37" s="64" t="s">
        <v>30</v>
      </c>
      <c r="C37" s="18"/>
      <c r="D37" s="20">
        <f>+D35+D19</f>
        <v>4272180</v>
      </c>
      <c r="E37" s="1"/>
      <c r="F37" s="21" t="s">
        <v>31</v>
      </c>
      <c r="G37" s="18"/>
      <c r="H37" s="61">
        <f>+H29+H19</f>
        <v>4272180</v>
      </c>
    </row>
    <row r="38" spans="2:8" ht="15">
      <c r="B38" s="59"/>
      <c r="C38" s="1"/>
      <c r="D38" s="1"/>
      <c r="E38" s="1"/>
      <c r="F38" s="1"/>
      <c r="G38" s="1"/>
      <c r="H38" s="62"/>
    </row>
    <row r="39" spans="2:8" ht="15">
      <c r="B39" s="59"/>
      <c r="C39" s="1"/>
      <c r="D39" s="1"/>
      <c r="E39" s="1"/>
      <c r="F39" s="1"/>
      <c r="G39" s="1"/>
      <c r="H39" s="62"/>
    </row>
    <row r="40" spans="2:8" ht="15">
      <c r="B40" s="59"/>
      <c r="C40" s="1"/>
      <c r="D40" s="118" t="s">
        <v>95</v>
      </c>
      <c r="E40" s="117"/>
      <c r="F40" s="117"/>
      <c r="G40" s="118" t="s">
        <v>96</v>
      </c>
      <c r="H40" s="62"/>
    </row>
    <row r="41" spans="2:8" ht="15">
      <c r="B41" s="116" t="s">
        <v>94</v>
      </c>
      <c r="C41" s="11"/>
      <c r="D41" s="12"/>
      <c r="E41" s="12"/>
      <c r="F41" s="12"/>
      <c r="G41" s="12"/>
      <c r="H41" s="66"/>
    </row>
    <row r="42" spans="2:8" ht="15">
      <c r="B42" s="65"/>
      <c r="C42" s="12"/>
      <c r="D42" s="16" t="s">
        <v>32</v>
      </c>
      <c r="E42" s="16"/>
      <c r="F42" s="16"/>
      <c r="G42" s="89" t="s">
        <v>33</v>
      </c>
      <c r="H42" s="90"/>
    </row>
    <row r="43" spans="2:8" ht="15">
      <c r="B43" s="67" t="s">
        <v>34</v>
      </c>
      <c r="C43" s="12"/>
      <c r="D43" s="16" t="s">
        <v>35</v>
      </c>
      <c r="E43" s="16"/>
      <c r="F43" s="16"/>
      <c r="G43" s="89" t="s">
        <v>36</v>
      </c>
      <c r="H43" s="90"/>
    </row>
    <row r="44" spans="2:8" ht="15">
      <c r="B44" s="67" t="s">
        <v>37</v>
      </c>
      <c r="C44" s="12"/>
      <c r="D44" s="17" t="s">
        <v>38</v>
      </c>
      <c r="E44" s="16"/>
      <c r="F44" s="16"/>
      <c r="G44" s="16"/>
      <c r="H44" s="68"/>
    </row>
    <row r="45" spans="2:8" ht="15">
      <c r="B45" s="65"/>
      <c r="C45" s="11"/>
      <c r="D45" s="17" t="s">
        <v>39</v>
      </c>
      <c r="E45" s="16"/>
      <c r="F45" s="16"/>
      <c r="G45" s="16"/>
      <c r="H45" s="68"/>
    </row>
    <row r="46" spans="2:8" ht="15">
      <c r="B46" s="69"/>
      <c r="C46" s="70"/>
      <c r="D46" s="70"/>
      <c r="E46" s="71"/>
      <c r="F46" s="71"/>
      <c r="G46" s="71"/>
      <c r="H46" s="53"/>
    </row>
  </sheetData>
  <sheetProtection/>
  <mergeCells count="8">
    <mergeCell ref="G42:H42"/>
    <mergeCell ref="G43:H43"/>
    <mergeCell ref="B2:H2"/>
    <mergeCell ref="B4:H4"/>
    <mergeCell ref="B5:H5"/>
    <mergeCell ref="B6:D6"/>
    <mergeCell ref="F6:H6"/>
    <mergeCell ref="F22:H22"/>
  </mergeCells>
  <printOptions horizontalCentered="1" verticalCentered="1"/>
  <pageMargins left="0.7086614173228347" right="0.31496062992125984" top="0.7874015748031497" bottom="1.7322834645669292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421875" style="8" customWidth="1"/>
    <col min="2" max="2" width="49.57421875" style="8" customWidth="1"/>
    <col min="3" max="3" width="16.8515625" style="8" customWidth="1"/>
    <col min="4" max="4" width="22.421875" style="8" customWidth="1"/>
    <col min="5" max="16384" width="11.421875" style="8" customWidth="1"/>
  </cols>
  <sheetData>
    <row r="1" ht="15.75" thickBot="1"/>
    <row r="2" spans="2:4" ht="17.25">
      <c r="B2" s="105" t="s">
        <v>42</v>
      </c>
      <c r="C2" s="106"/>
      <c r="D2" s="107"/>
    </row>
    <row r="3" spans="2:4" ht="17.25">
      <c r="B3" s="113" t="s">
        <v>87</v>
      </c>
      <c r="C3" s="114"/>
      <c r="D3" s="115"/>
    </row>
    <row r="4" spans="2:4" ht="15.75">
      <c r="B4" s="108" t="s">
        <v>43</v>
      </c>
      <c r="C4" s="109"/>
      <c r="D4" s="110"/>
    </row>
    <row r="5" spans="2:4" ht="15">
      <c r="B5" s="111" t="s">
        <v>92</v>
      </c>
      <c r="C5" s="89"/>
      <c r="D5" s="112"/>
    </row>
    <row r="6" spans="2:4" ht="15.75" thickBot="1">
      <c r="B6" s="111" t="s">
        <v>44</v>
      </c>
      <c r="C6" s="89"/>
      <c r="D6" s="112"/>
    </row>
    <row r="7" spans="2:4" ht="16.5" thickBot="1">
      <c r="B7" s="23" t="s">
        <v>45</v>
      </c>
      <c r="C7" s="24"/>
      <c r="D7" s="25"/>
    </row>
    <row r="8" spans="2:4" ht="15.75">
      <c r="B8" s="26" t="s">
        <v>10</v>
      </c>
      <c r="C8" s="27"/>
      <c r="D8" s="28">
        <f>+C9+C10</f>
        <v>996120</v>
      </c>
    </row>
    <row r="9" spans="2:4" ht="15.75">
      <c r="B9" s="29" t="s">
        <v>46</v>
      </c>
      <c r="C9" s="27">
        <v>1011890</v>
      </c>
      <c r="D9" s="30"/>
    </row>
    <row r="10" spans="2:4" ht="15.75">
      <c r="B10" s="29" t="s">
        <v>47</v>
      </c>
      <c r="C10" s="31">
        <v>-15770</v>
      </c>
      <c r="D10" s="30"/>
    </row>
    <row r="11" spans="2:4" ht="15.75">
      <c r="B11" s="26" t="s">
        <v>48</v>
      </c>
      <c r="C11" s="27"/>
      <c r="D11" s="28">
        <f>+C12</f>
        <v>2092059</v>
      </c>
    </row>
    <row r="12" spans="2:4" ht="15.75">
      <c r="B12" s="29" t="s">
        <v>49</v>
      </c>
      <c r="C12" s="31">
        <v>2092059</v>
      </c>
      <c r="D12" s="28"/>
    </row>
    <row r="13" spans="2:4" ht="15.75">
      <c r="B13" s="26" t="s">
        <v>50</v>
      </c>
      <c r="C13" s="27"/>
      <c r="D13" s="28">
        <f>SUM(C14:C15)</f>
        <v>-3430</v>
      </c>
    </row>
    <row r="14" spans="2:4" ht="15.75">
      <c r="B14" s="78" t="s">
        <v>84</v>
      </c>
      <c r="C14" s="37">
        <v>2180</v>
      </c>
      <c r="D14" s="28"/>
    </row>
    <row r="15" spans="2:4" ht="15.75">
      <c r="B15" s="29" t="s">
        <v>89</v>
      </c>
      <c r="C15" s="31">
        <v>-5610</v>
      </c>
      <c r="D15" s="28"/>
    </row>
    <row r="16" spans="2:4" ht="16.5" thickBot="1">
      <c r="B16" s="32"/>
      <c r="C16" s="27"/>
      <c r="D16" s="28"/>
    </row>
    <row r="17" spans="2:4" ht="16.5" thickBot="1">
      <c r="B17" s="33" t="s">
        <v>51</v>
      </c>
      <c r="C17" s="27"/>
      <c r="D17" s="34">
        <f>+D13+D11+D8</f>
        <v>3084749</v>
      </c>
    </row>
    <row r="18" spans="2:4" ht="10.5" customHeight="1" thickBot="1">
      <c r="B18" s="26"/>
      <c r="C18" s="27"/>
      <c r="D18" s="28"/>
    </row>
    <row r="19" spans="2:4" ht="16.5" thickBot="1">
      <c r="B19" s="23" t="s">
        <v>52</v>
      </c>
      <c r="C19" s="27"/>
      <c r="D19" s="28"/>
    </row>
    <row r="20" spans="2:4" ht="15.75">
      <c r="B20" s="26" t="s">
        <v>53</v>
      </c>
      <c r="C20" s="27"/>
      <c r="D20" s="28">
        <f>SUM(C21:C25)</f>
        <v>273501</v>
      </c>
    </row>
    <row r="21" spans="2:4" ht="15.75">
      <c r="B21" s="32" t="s">
        <v>54</v>
      </c>
      <c r="C21" s="27">
        <v>208262</v>
      </c>
      <c r="D21" s="28"/>
    </row>
    <row r="22" spans="2:4" ht="15.75">
      <c r="B22" s="32" t="s">
        <v>55</v>
      </c>
      <c r="C22" s="27">
        <v>13701</v>
      </c>
      <c r="D22" s="28"/>
    </row>
    <row r="23" spans="2:4" ht="15.75">
      <c r="B23" s="32" t="s">
        <v>56</v>
      </c>
      <c r="C23" s="27">
        <v>22695</v>
      </c>
      <c r="D23" s="28"/>
    </row>
    <row r="24" spans="2:4" ht="15.75">
      <c r="B24" s="32" t="s">
        <v>57</v>
      </c>
      <c r="C24" s="27">
        <v>11638</v>
      </c>
      <c r="D24" s="28"/>
    </row>
    <row r="25" spans="2:4" ht="15.75">
      <c r="B25" s="32" t="s">
        <v>58</v>
      </c>
      <c r="C25" s="27">
        <v>17205</v>
      </c>
      <c r="D25" s="28"/>
    </row>
    <row r="26" spans="2:4" ht="15.75">
      <c r="B26" s="26" t="s">
        <v>59</v>
      </c>
      <c r="C26" s="27"/>
      <c r="D26" s="28">
        <f>SUM(C27:C29)</f>
        <v>6273</v>
      </c>
    </row>
    <row r="27" spans="2:4" ht="15.75">
      <c r="B27" s="29" t="s">
        <v>80</v>
      </c>
      <c r="C27" s="27">
        <v>1978</v>
      </c>
      <c r="D27" s="28"/>
    </row>
    <row r="28" spans="2:4" ht="15.75">
      <c r="B28" s="29" t="s">
        <v>81</v>
      </c>
      <c r="C28" s="27">
        <v>98</v>
      </c>
      <c r="D28" s="28"/>
    </row>
    <row r="29" spans="2:4" ht="16.5" thickBot="1">
      <c r="B29" s="32" t="s">
        <v>76</v>
      </c>
      <c r="C29" s="27">
        <v>4197</v>
      </c>
      <c r="D29" s="28"/>
    </row>
    <row r="30" spans="2:4" ht="16.5" thickBot="1">
      <c r="B30" s="35" t="s">
        <v>60</v>
      </c>
      <c r="C30" s="27"/>
      <c r="D30" s="34">
        <f>+D20+D26</f>
        <v>279774</v>
      </c>
    </row>
    <row r="31" spans="2:4" ht="16.5" thickBot="1">
      <c r="B31" s="26"/>
      <c r="C31" s="27"/>
      <c r="D31" s="28"/>
    </row>
    <row r="32" spans="2:4" ht="16.5" thickBot="1">
      <c r="B32" s="23" t="s">
        <v>93</v>
      </c>
      <c r="C32" s="27"/>
      <c r="D32" s="28"/>
    </row>
    <row r="33" spans="2:4" ht="15.75">
      <c r="B33" s="26" t="s">
        <v>10</v>
      </c>
      <c r="C33" s="27"/>
      <c r="D33" s="28">
        <f>SUM(C34:C36)</f>
        <v>2037381</v>
      </c>
    </row>
    <row r="34" spans="2:4" ht="15.75">
      <c r="B34" s="32" t="s">
        <v>61</v>
      </c>
      <c r="C34" s="27">
        <v>1957817</v>
      </c>
      <c r="D34" s="28"/>
    </row>
    <row r="35" spans="2:4" ht="15.75">
      <c r="B35" s="32" t="s">
        <v>77</v>
      </c>
      <c r="C35" s="27">
        <v>72939</v>
      </c>
      <c r="D35" s="28"/>
    </row>
    <row r="36" spans="2:4" ht="16.5" thickBot="1">
      <c r="B36" s="32" t="s">
        <v>78</v>
      </c>
      <c r="C36" s="76">
        <v>6625</v>
      </c>
      <c r="D36" s="28"/>
    </row>
    <row r="37" spans="2:4" ht="16.5" thickBot="1">
      <c r="B37" s="35" t="s">
        <v>62</v>
      </c>
      <c r="C37" s="27"/>
      <c r="D37" s="34">
        <f>+D33</f>
        <v>2037381</v>
      </c>
    </row>
    <row r="38" spans="2:4" ht="16.5" thickBot="1">
      <c r="B38" s="35" t="s">
        <v>63</v>
      </c>
      <c r="C38" s="27"/>
      <c r="D38" s="34">
        <f>+D37+D30</f>
        <v>2317155</v>
      </c>
    </row>
    <row r="39" spans="2:4" ht="9.75" customHeight="1" thickBot="1">
      <c r="B39" s="36"/>
      <c r="C39" s="37"/>
      <c r="D39" s="38"/>
    </row>
    <row r="40" spans="2:4" ht="19.5" thickBot="1">
      <c r="B40" s="35" t="s">
        <v>71</v>
      </c>
      <c r="C40" s="27"/>
      <c r="D40" s="39">
        <f>+D17-D38</f>
        <v>767594</v>
      </c>
    </row>
    <row r="41" spans="2:4" ht="15">
      <c r="B41" s="29"/>
      <c r="C41" s="2"/>
      <c r="D41" s="40"/>
    </row>
    <row r="42" spans="2:4" ht="15">
      <c r="B42" s="29"/>
      <c r="C42" s="2"/>
      <c r="D42" s="40"/>
    </row>
    <row r="43" spans="2:4" ht="15.75" customHeight="1">
      <c r="B43" s="119" t="s">
        <v>97</v>
      </c>
      <c r="C43" s="120" t="s">
        <v>98</v>
      </c>
      <c r="D43" s="121"/>
    </row>
    <row r="44" spans="2:4" ht="15">
      <c r="B44" s="49" t="s">
        <v>64</v>
      </c>
      <c r="C44" s="89" t="s">
        <v>65</v>
      </c>
      <c r="D44" s="112"/>
    </row>
    <row r="45" spans="2:4" ht="15">
      <c r="B45" s="49" t="s">
        <v>66</v>
      </c>
      <c r="C45" s="89" t="s">
        <v>67</v>
      </c>
      <c r="D45" s="112"/>
    </row>
    <row r="46" spans="2:4" ht="15">
      <c r="B46" s="41" t="s">
        <v>68</v>
      </c>
      <c r="C46" s="17"/>
      <c r="D46" s="42"/>
    </row>
    <row r="47" spans="2:4" ht="15.75" thickBot="1">
      <c r="B47" s="43" t="s">
        <v>69</v>
      </c>
      <c r="C47" s="44"/>
      <c r="D47" s="45"/>
    </row>
  </sheetData>
  <sheetProtection/>
  <mergeCells count="8">
    <mergeCell ref="B2:D2"/>
    <mergeCell ref="B4:D4"/>
    <mergeCell ref="B5:D5"/>
    <mergeCell ref="B6:D6"/>
    <mergeCell ref="C44:D44"/>
    <mergeCell ref="C45:D45"/>
    <mergeCell ref="B3:D3"/>
    <mergeCell ref="C43:D43"/>
  </mergeCells>
  <printOptions horizontalCentered="1"/>
  <pageMargins left="0.7086614173228347" right="0.7086614173228347" top="0.984251968503937" bottom="0.7480314960629921" header="0.31496062992125984" footer="0.31496062992125984"/>
  <pageSetup horizontalDpi="300" verticalDpi="300" orientation="portrait" pageOrder="overThenDown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Full name</cp:lastModifiedBy>
  <cp:lastPrinted>2014-07-14T20:39:51Z</cp:lastPrinted>
  <dcterms:created xsi:type="dcterms:W3CDTF">2010-04-14T12:23:58Z</dcterms:created>
  <dcterms:modified xsi:type="dcterms:W3CDTF">2016-11-19T02:49:01Z</dcterms:modified>
  <cp:category/>
  <cp:version/>
  <cp:contentType/>
  <cp:contentStatus/>
</cp:coreProperties>
</file>